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986" activeTab="0"/>
  </bookViews>
  <sheets>
    <sheet name="TVA" sheetId="1" r:id="rId1"/>
  </sheets>
  <definedNames>
    <definedName name="BuiltIn_Criteria___0">"$tvadéclaré.$#ref" "$#REF !:$#REF !$#REF !"</definedName>
    <definedName name="BuiltIn_Criteria___1">#N/A</definedName>
    <definedName name="BuiltIn_Criteria___2">"$tvacollecté.$#ref" "$#REF !:$#REF !$#REF !"</definedName>
    <definedName name="BuiltIn_Print_Area___2">"$#REF !.$A$1:$IV$1"</definedName>
    <definedName name="BuiltIn_Print_Area___3">"$#REF !.$A$1:$IV$57"</definedName>
  </definedNames>
  <calcPr fullCalcOnLoad="1"/>
</workbook>
</file>

<file path=xl/sharedStrings.xml><?xml version="1.0" encoding="utf-8"?>
<sst xmlns="http://schemas.openxmlformats.org/spreadsheetml/2006/main" count="114" uniqueCount="56">
  <si>
    <t>Solde à l'ouverture</t>
  </si>
  <si>
    <t>Solde à la clôture</t>
  </si>
  <si>
    <t>Débit</t>
  </si>
  <si>
    <t>Crédit</t>
  </si>
  <si>
    <t>TVA Intracommunautaire</t>
  </si>
  <si>
    <t>TVA intracommunautaire collectée</t>
  </si>
  <si>
    <t>TVA intracommunautaire déduite</t>
  </si>
  <si>
    <t xml:space="preserve"> ==&gt; Vérifiaction des soldes == &gt; ECART à justifier</t>
  </si>
  <si>
    <t>Enregistrement des Déclarations</t>
  </si>
  <si>
    <t xml:space="preserve">TVA A DECAISSER </t>
  </si>
  <si>
    <t>CREDIT DE TVA A REPORTER</t>
  </si>
  <si>
    <t>Solde déclaration suivante</t>
  </si>
  <si>
    <t>Vérifiaction solde TVA Déductible / Immos.</t>
  </si>
  <si>
    <t>Taux</t>
  </si>
  <si>
    <t>NOTE :</t>
  </si>
  <si>
    <t>Vérification applicable qu'en cas d'application du régime de TVA sur les encaissements, sinon solde = 0</t>
  </si>
  <si>
    <t>TVA / Immobilisations</t>
  </si>
  <si>
    <t>Fourn. Immos en Prestation Service</t>
  </si>
  <si>
    <t>RG sur Fourn. Immos en PS</t>
  </si>
  <si>
    <t>EAP sur Fournisseur</t>
  </si>
  <si>
    <t>Vérifiaction solde TVA Déductible / Autres</t>
  </si>
  <si>
    <t>TVA / Autres biens et services</t>
  </si>
  <si>
    <t>Fourn. En Prestation Service</t>
  </si>
  <si>
    <t>Vérification solde TVA collectée</t>
  </si>
  <si>
    <t>Clients</t>
  </si>
  <si>
    <t>RG sur Clients</t>
  </si>
  <si>
    <t>EAR Clients</t>
  </si>
  <si>
    <t>Clients douteux</t>
  </si>
  <si>
    <t>TVA théorique</t>
  </si>
  <si>
    <t>TVA Collectée</t>
  </si>
  <si>
    <t>Vérification de la TVA collectée comptabilisée</t>
  </si>
  <si>
    <t>701000 à 708000</t>
  </si>
  <si>
    <t>Ventes</t>
  </si>
  <si>
    <t>Report A Nouveau Créditeur</t>
  </si>
  <si>
    <t>Solde au crédit</t>
  </si>
  <si>
    <t>Avoirs comptabilisés</t>
  </si>
  <si>
    <t>Montant de la TVA comptabilisée</t>
  </si>
  <si>
    <t>Vérification de la TVA collectée déclarée (uniquement sur N)</t>
  </si>
  <si>
    <t>TVA / Soldes comptes clients N-1</t>
  </si>
  <si>
    <t>TVA / Soldes comptes clients N</t>
  </si>
  <si>
    <t>TVA à déclarer sur CA3</t>
  </si>
  <si>
    <t>Trimestre 1</t>
  </si>
  <si>
    <t>Trimestre 2</t>
  </si>
  <si>
    <t>Trimestre 3</t>
  </si>
  <si>
    <t>Trimestre 4</t>
  </si>
  <si>
    <t>Déclaration de CA 3</t>
  </si>
  <si>
    <t>Mois 1</t>
  </si>
  <si>
    <t>Note : hors intracommunautaire</t>
  </si>
  <si>
    <t>Mois 2</t>
  </si>
  <si>
    <t>Mois 3</t>
  </si>
  <si>
    <t>TOTAL</t>
  </si>
  <si>
    <t>TVA déclarée sur CA3</t>
  </si>
  <si>
    <t>Dont écart sur la TVA comptabilisée</t>
  </si>
  <si>
    <t>Cellules à saisir</t>
  </si>
  <si>
    <t>Cellules éventuellement modifiable et saisiables</t>
  </si>
  <si>
    <t>Cellules protégées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</si>
</sst>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&quot;   &quot;;[RED]\-#,##0.00&quot;   &quot;"/>
    <numFmt numFmtId="167" formatCode="0.00%"/>
  </numFmts>
  <fonts count="8">
    <font>
      <sz val="10"/>
      <name val="Arial"/>
      <family val="2"/>
    </font>
    <font>
      <sz val="10"/>
      <color indexed="8"/>
      <name val="Geneva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>
      <alignment/>
      <protection/>
    </xf>
  </cellStyleXfs>
  <cellXfs count="55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6" fontId="2" fillId="0" borderId="0" xfId="0" applyNumberFormat="1" applyFont="1" applyAlignment="1" applyProtection="1">
      <alignment horizontal="center"/>
      <protection hidden="1"/>
    </xf>
    <xf numFmtId="166" fontId="3" fillId="0" borderId="0" xfId="0" applyNumberFormat="1" applyFont="1" applyBorder="1" applyAlignment="1" applyProtection="1">
      <alignment/>
      <protection hidden="1"/>
    </xf>
    <xf numFmtId="165" fontId="4" fillId="0" borderId="1" xfId="0" applyNumberFormat="1" applyFont="1" applyBorder="1" applyAlignment="1" applyProtection="1">
      <alignment/>
      <protection hidden="1"/>
    </xf>
    <xf numFmtId="166" fontId="0" fillId="0" borderId="2" xfId="0" applyNumberFormat="1" applyBorder="1" applyAlignment="1" applyProtection="1">
      <alignment/>
      <protection hidden="1"/>
    </xf>
    <xf numFmtId="166" fontId="2" fillId="0" borderId="2" xfId="0" applyNumberFormat="1" applyFont="1" applyBorder="1" applyAlignment="1" applyProtection="1">
      <alignment horizontal="center"/>
      <protection hidden="1"/>
    </xf>
    <xf numFmtId="166" fontId="2" fillId="0" borderId="3" xfId="0" applyNumberFormat="1" applyFont="1" applyBorder="1" applyAlignment="1" applyProtection="1">
      <alignment horizontal="center"/>
      <protection hidden="1"/>
    </xf>
    <xf numFmtId="165" fontId="0" fillId="0" borderId="4" xfId="0" applyNumberFormat="1" applyBorder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66" fontId="0" fillId="3" borderId="0" xfId="0" applyNumberFormat="1" applyFill="1" applyAlignment="1" applyProtection="1">
      <alignment/>
      <protection locked="0"/>
    </xf>
    <xf numFmtId="166" fontId="0" fillId="4" borderId="5" xfId="0" applyNumberFormat="1" applyFill="1" applyBorder="1" applyAlignment="1" applyProtection="1">
      <alignment/>
      <protection locked="0"/>
    </xf>
    <xf numFmtId="166" fontId="0" fillId="4" borderId="0" xfId="0" applyNumberFormat="1" applyFill="1" applyAlignment="1" applyProtection="1">
      <alignment/>
      <protection locked="0"/>
    </xf>
    <xf numFmtId="166" fontId="0" fillId="2" borderId="5" xfId="0" applyNumberFormat="1" applyFill="1" applyBorder="1" applyAlignment="1" applyProtection="1">
      <alignment/>
      <protection hidden="1"/>
    </xf>
    <xf numFmtId="165" fontId="2" fillId="5" borderId="6" xfId="0" applyNumberFormat="1" applyFont="1" applyFill="1" applyBorder="1" applyAlignment="1" applyProtection="1">
      <alignment/>
      <protection hidden="1"/>
    </xf>
    <xf numFmtId="166" fontId="2" fillId="5" borderId="7" xfId="0" applyNumberFormat="1" applyFont="1" applyFill="1" applyBorder="1" applyAlignment="1" applyProtection="1">
      <alignment/>
      <protection hidden="1"/>
    </xf>
    <xf numFmtId="166" fontId="0" fillId="2" borderId="7" xfId="0" applyNumberFormat="1" applyFill="1" applyBorder="1" applyAlignment="1" applyProtection="1">
      <alignment/>
      <protection hidden="1"/>
    </xf>
    <xf numFmtId="166" fontId="2" fillId="5" borderId="8" xfId="0" applyNumberFormat="1" applyFont="1" applyFill="1" applyBorder="1" applyAlignment="1" applyProtection="1">
      <alignment/>
      <protection hidden="1"/>
    </xf>
    <xf numFmtId="166" fontId="0" fillId="0" borderId="3" xfId="0" applyNumberFormat="1" applyBorder="1" applyAlignment="1" applyProtection="1">
      <alignment/>
      <protection hidden="1"/>
    </xf>
    <xf numFmtId="165" fontId="5" fillId="0" borderId="4" xfId="0" applyNumberFormat="1" applyFont="1" applyBorder="1" applyAlignment="1" applyProtection="1">
      <alignment/>
      <protection hidden="1"/>
    </xf>
    <xf numFmtId="165" fontId="6" fillId="0" borderId="0" xfId="0" applyNumberFormat="1" applyFont="1" applyAlignment="1" applyProtection="1">
      <alignment/>
      <protection hidden="1"/>
    </xf>
    <xf numFmtId="166" fontId="0" fillId="0" borderId="5" xfId="0" applyNumberFormat="1" applyBorder="1" applyAlignment="1" applyProtection="1">
      <alignment/>
      <protection hidden="1"/>
    </xf>
    <xf numFmtId="167" fontId="0" fillId="3" borderId="0" xfId="0" applyNumberFormat="1" applyFill="1" applyAlignment="1" applyProtection="1">
      <alignment/>
      <protection locked="0"/>
    </xf>
    <xf numFmtId="164" fontId="0" fillId="0" borderId="4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5" xfId="0" applyBorder="1" applyAlignment="1" applyProtection="1">
      <alignment/>
      <protection hidden="1"/>
    </xf>
    <xf numFmtId="166" fontId="2" fillId="5" borderId="0" xfId="0" applyNumberFormat="1" applyFont="1" applyFill="1" applyAlignment="1" applyProtection="1">
      <alignment/>
      <protection hidden="1"/>
    </xf>
    <xf numFmtId="166" fontId="0" fillId="2" borderId="0" xfId="0" applyNumberFormat="1" applyFont="1" applyFill="1" applyAlignment="1" applyProtection="1">
      <alignment/>
      <protection hidden="1"/>
    </xf>
    <xf numFmtId="166" fontId="0" fillId="5" borderId="0" xfId="0" applyNumberFormat="1" applyFont="1" applyFill="1" applyAlignment="1" applyProtection="1">
      <alignment/>
      <protection hidden="1"/>
    </xf>
    <xf numFmtId="166" fontId="0" fillId="2" borderId="5" xfId="0" applyNumberFormat="1" applyFont="1" applyFill="1" applyBorder="1" applyAlignment="1" applyProtection="1">
      <alignment/>
      <protection hidden="1"/>
    </xf>
    <xf numFmtId="167" fontId="0" fillId="5" borderId="0" xfId="0" applyNumberFormat="1" applyFill="1" applyAlignment="1" applyProtection="1">
      <alignment/>
      <protection locked="0"/>
    </xf>
    <xf numFmtId="167" fontId="0" fillId="5" borderId="0" xfId="0" applyNumberFormat="1" applyFill="1" applyAlignment="1" applyProtection="1">
      <alignment/>
      <protection hidden="1"/>
    </xf>
    <xf numFmtId="165" fontId="1" fillId="0" borderId="4" xfId="0" applyNumberFormat="1" applyFont="1" applyBorder="1" applyAlignment="1" applyProtection="1">
      <alignment/>
      <protection hidden="1"/>
    </xf>
    <xf numFmtId="166" fontId="0" fillId="5" borderId="5" xfId="0" applyNumberFormat="1" applyFont="1" applyFill="1" applyBorder="1" applyAlignment="1" applyProtection="1">
      <alignment/>
      <protection hidden="1"/>
    </xf>
    <xf numFmtId="166" fontId="1" fillId="0" borderId="0" xfId="0" applyNumberFormat="1" applyFont="1" applyBorder="1" applyAlignment="1" applyProtection="1">
      <alignment/>
      <protection hidden="1"/>
    </xf>
    <xf numFmtId="165" fontId="0" fillId="0" borderId="1" xfId="0" applyNumberFormat="1" applyFont="1" applyBorder="1" applyAlignment="1" applyProtection="1">
      <alignment/>
      <protection hidden="1"/>
    </xf>
    <xf numFmtId="167" fontId="0" fillId="3" borderId="2" xfId="0" applyNumberFormat="1" applyFill="1" applyBorder="1" applyAlignment="1" applyProtection="1">
      <alignment/>
      <protection locked="0"/>
    </xf>
    <xf numFmtId="166" fontId="0" fillId="2" borderId="2" xfId="0" applyNumberFormat="1" applyFill="1" applyBorder="1" applyAlignment="1" applyProtection="1">
      <alignment/>
      <protection hidden="1"/>
    </xf>
    <xf numFmtId="166" fontId="0" fillId="3" borderId="2" xfId="0" applyNumberFormat="1" applyFill="1" applyBorder="1" applyAlignment="1" applyProtection="1">
      <alignment/>
      <protection locked="0"/>
    </xf>
    <xf numFmtId="166" fontId="0" fillId="4" borderId="3" xfId="0" applyNumberFormat="1" applyFill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hidden="1"/>
    </xf>
    <xf numFmtId="166" fontId="1" fillId="0" borderId="2" xfId="0" applyNumberFormat="1" applyFont="1" applyBorder="1" applyAlignment="1" applyProtection="1">
      <alignment/>
      <protection hidden="1"/>
    </xf>
    <xf numFmtId="166" fontId="1" fillId="0" borderId="3" xfId="0" applyNumberFormat="1" applyFont="1" applyBorder="1" applyAlignment="1" applyProtection="1">
      <alignment/>
      <protection hidden="1"/>
    </xf>
    <xf numFmtId="166" fontId="1" fillId="0" borderId="5" xfId="0" applyNumberFormat="1" applyFont="1" applyBorder="1" applyAlignment="1" applyProtection="1">
      <alignment/>
      <protection hidden="1"/>
    </xf>
    <xf numFmtId="164" fontId="7" fillId="0" borderId="0" xfId="0" applyFont="1" applyAlignment="1" applyProtection="1">
      <alignment/>
      <protection hidden="1"/>
    </xf>
    <xf numFmtId="166" fontId="0" fillId="3" borderId="5" xfId="0" applyNumberFormat="1" applyFill="1" applyBorder="1" applyAlignment="1" applyProtection="1">
      <alignment/>
      <protection locked="0"/>
    </xf>
    <xf numFmtId="166" fontId="0" fillId="2" borderId="7" xfId="0" applyNumberFormat="1" applyFont="1" applyFill="1" applyBorder="1" applyAlignment="1" applyProtection="1">
      <alignment/>
      <protection hidden="1"/>
    </xf>
    <xf numFmtId="165" fontId="1" fillId="0" borderId="1" xfId="0" applyNumberFormat="1" applyFont="1" applyBorder="1" applyAlignment="1" applyProtection="1">
      <alignment/>
      <protection hidden="1"/>
    </xf>
    <xf numFmtId="167" fontId="0" fillId="5" borderId="2" xfId="0" applyNumberFormat="1" applyFill="1" applyBorder="1" applyAlignment="1" applyProtection="1">
      <alignment/>
      <protection hidden="1"/>
    </xf>
    <xf numFmtId="166" fontId="0" fillId="2" borderId="2" xfId="0" applyNumberFormat="1" applyFont="1" applyFill="1" applyBorder="1" applyAlignment="1" applyProtection="1">
      <alignment/>
      <protection hidden="1"/>
    </xf>
    <xf numFmtId="166" fontId="0" fillId="5" borderId="2" xfId="0" applyNumberFormat="1" applyFont="1" applyFill="1" applyBorder="1" applyAlignment="1" applyProtection="1">
      <alignment/>
      <protection hidden="1"/>
    </xf>
    <xf numFmtId="166" fontId="0" fillId="5" borderId="3" xfId="0" applyNumberFormat="1" applyFont="1" applyFill="1" applyBorder="1" applyAlignment="1" applyProtection="1">
      <alignment/>
      <protection hidden="1"/>
    </xf>
    <xf numFmtId="165" fontId="1" fillId="4" borderId="0" xfId="0" applyNumberFormat="1" applyFont="1" applyFill="1" applyBorder="1" applyAlignment="1" applyProtection="1">
      <alignment/>
      <protection hidden="1"/>
    </xf>
    <xf numFmtId="166" fontId="0" fillId="3" borderId="0" xfId="0" applyNumberFormat="1" applyFill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workbookViewId="0" topLeftCell="A1">
      <selection activeCell="G4" sqref="G4"/>
    </sheetView>
  </sheetViews>
  <sheetFormatPr defaultColWidth="12.57421875" defaultRowHeight="12.75"/>
  <cols>
    <col min="1" max="1" width="9.00390625" style="0" customWidth="1"/>
    <col min="2" max="2" width="37.8515625" style="0" customWidth="1"/>
    <col min="3" max="3" width="7.8515625" style="0" customWidth="1"/>
    <col min="4" max="5" width="15.00390625" style="0" customWidth="1"/>
    <col min="6" max="6" width="17.57421875" style="0" customWidth="1"/>
    <col min="7" max="7" width="16.7109375" style="0" customWidth="1"/>
    <col min="8" max="8" width="19.140625" style="0" customWidth="1"/>
    <col min="9" max="16384" width="11.7109375" style="0" customWidth="1"/>
  </cols>
  <sheetData>
    <row r="1" spans="1:11" s="4" customFormat="1" ht="14.25" customHeight="1">
      <c r="A1" s="1"/>
      <c r="B1" s="2"/>
      <c r="C1" s="2"/>
      <c r="D1" s="3" t="s">
        <v>0</v>
      </c>
      <c r="E1" s="3"/>
      <c r="F1" s="3" t="s">
        <v>1</v>
      </c>
      <c r="G1" s="3"/>
      <c r="H1" s="2"/>
      <c r="I1" s="2"/>
      <c r="J1" s="2"/>
      <c r="K1" s="2"/>
    </row>
    <row r="2" spans="1:11" s="4" customFormat="1" ht="14.25" customHeight="1">
      <c r="A2" s="1"/>
      <c r="B2" s="2"/>
      <c r="C2" s="2"/>
      <c r="D2" s="3" t="s">
        <v>2</v>
      </c>
      <c r="E2" s="3" t="s">
        <v>3</v>
      </c>
      <c r="F2" s="3" t="s">
        <v>2</v>
      </c>
      <c r="G2" s="3" t="s">
        <v>3</v>
      </c>
      <c r="H2" s="2"/>
      <c r="I2" s="2"/>
      <c r="J2" s="2"/>
      <c r="K2" s="2"/>
    </row>
    <row r="3" spans="1:11" s="4" customFormat="1" ht="14.25" customHeight="1">
      <c r="A3" s="5" t="s">
        <v>4</v>
      </c>
      <c r="B3" s="6"/>
      <c r="C3" s="6"/>
      <c r="D3" s="7"/>
      <c r="E3" s="7"/>
      <c r="F3" s="7"/>
      <c r="G3" s="8"/>
      <c r="H3" s="2"/>
      <c r="I3" s="2"/>
      <c r="J3" s="2"/>
      <c r="K3" s="2"/>
    </row>
    <row r="4" spans="1:11" s="4" customFormat="1" ht="14.25" customHeight="1">
      <c r="A4" s="9">
        <v>445201</v>
      </c>
      <c r="B4" s="2" t="s">
        <v>5</v>
      </c>
      <c r="C4" s="10"/>
      <c r="D4" s="10"/>
      <c r="E4" s="11"/>
      <c r="F4" s="10"/>
      <c r="G4" s="12"/>
      <c r="H4" s="2"/>
      <c r="I4" s="2"/>
      <c r="J4" s="2"/>
      <c r="K4" s="2"/>
    </row>
    <row r="5" spans="1:11" s="4" customFormat="1" ht="14.25" customHeight="1">
      <c r="A5" s="9">
        <v>445209</v>
      </c>
      <c r="B5" s="2" t="s">
        <v>6</v>
      </c>
      <c r="C5" s="10"/>
      <c r="D5" s="11"/>
      <c r="E5" s="10"/>
      <c r="F5" s="13"/>
      <c r="G5" s="14"/>
      <c r="H5" s="2"/>
      <c r="I5" s="2"/>
      <c r="J5" s="2"/>
      <c r="K5" s="2"/>
    </row>
    <row r="6" spans="1:11" s="4" customFormat="1" ht="14.25" customHeight="1">
      <c r="A6" s="15" t="s">
        <v>7</v>
      </c>
      <c r="B6" s="16"/>
      <c r="C6" s="17"/>
      <c r="D6" s="16">
        <f>MAX(0,D5-E4)</f>
        <v>0</v>
      </c>
      <c r="E6" s="16">
        <f>-MIN(0,D5-E4)</f>
        <v>0</v>
      </c>
      <c r="F6" s="16">
        <f>MAX(0,F5-G4)</f>
        <v>0</v>
      </c>
      <c r="G6" s="18">
        <f>-MIN(0,F5-G4)</f>
        <v>0</v>
      </c>
      <c r="H6" s="2"/>
      <c r="I6" s="2"/>
      <c r="J6" s="2"/>
      <c r="K6" s="2"/>
    </row>
    <row r="7" spans="1:11" s="4" customFormat="1" ht="14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4" customFormat="1" ht="14.25" customHeight="1">
      <c r="A8" s="5" t="s">
        <v>8</v>
      </c>
      <c r="B8" s="6"/>
      <c r="C8" s="6"/>
      <c r="D8" s="6"/>
      <c r="E8" s="6"/>
      <c r="F8" s="6"/>
      <c r="G8" s="19"/>
      <c r="H8" s="2"/>
      <c r="I8" s="2"/>
      <c r="J8" s="2"/>
      <c r="K8" s="2"/>
    </row>
    <row r="9" spans="1:11" s="4" customFormat="1" ht="14.25" customHeight="1">
      <c r="A9" s="9">
        <v>445500</v>
      </c>
      <c r="B9" s="2" t="s">
        <v>9</v>
      </c>
      <c r="C9" s="10"/>
      <c r="D9" s="11"/>
      <c r="E9" s="11"/>
      <c r="F9" s="13"/>
      <c r="G9" s="12"/>
      <c r="H9" s="2"/>
      <c r="I9" s="2"/>
      <c r="J9" s="2"/>
      <c r="K9" s="2"/>
    </row>
    <row r="10" spans="1:11" s="4" customFormat="1" ht="14.25" customHeight="1">
      <c r="A10" s="9">
        <v>445670</v>
      </c>
      <c r="B10" s="2" t="s">
        <v>10</v>
      </c>
      <c r="C10" s="10"/>
      <c r="D10" s="10"/>
      <c r="E10" s="11"/>
      <c r="F10" s="10"/>
      <c r="G10" s="12"/>
      <c r="H10" s="2"/>
      <c r="I10" s="2"/>
      <c r="J10" s="2"/>
      <c r="K10" s="2"/>
    </row>
    <row r="11" spans="1:11" s="4" customFormat="1" ht="14.25" customHeight="1">
      <c r="A11" s="9"/>
      <c r="B11" s="2" t="s">
        <v>11</v>
      </c>
      <c r="C11" s="10"/>
      <c r="D11" s="11"/>
      <c r="E11" s="11"/>
      <c r="F11" s="13"/>
      <c r="G11" s="12"/>
      <c r="H11" s="2"/>
      <c r="I11" s="2"/>
      <c r="J11" s="2"/>
      <c r="K11" s="2"/>
    </row>
    <row r="12" spans="1:11" s="4" customFormat="1" ht="14.25" customHeight="1">
      <c r="A12" s="15" t="s">
        <v>7</v>
      </c>
      <c r="B12" s="16"/>
      <c r="C12" s="17"/>
      <c r="D12" s="16">
        <f>MAX(0,(D9-E9-E10)-(D11-E11))</f>
        <v>0</v>
      </c>
      <c r="E12" s="16">
        <f>-MIN(0,(D9-E9-E10)-(D11-E11))</f>
        <v>0</v>
      </c>
      <c r="F12" s="16">
        <f>MAX(0,(F9-G9-G10)-(F11-G11))</f>
        <v>0</v>
      </c>
      <c r="G12" s="18">
        <f>-MIN(0,(F9-G9-G10)-(F11-G11))</f>
        <v>0</v>
      </c>
      <c r="H12" s="2"/>
      <c r="I12" s="2"/>
      <c r="J12" s="2"/>
      <c r="K12" s="2"/>
    </row>
    <row r="13" spans="1:11" s="4" customFormat="1" ht="14.2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s="4" customFormat="1" ht="14.25" customHeight="1">
      <c r="A14" s="5" t="s">
        <v>12</v>
      </c>
      <c r="B14" s="6"/>
      <c r="C14" s="6" t="s">
        <v>13</v>
      </c>
      <c r="D14" s="6"/>
      <c r="E14" s="6"/>
      <c r="F14" s="6"/>
      <c r="G14" s="19"/>
      <c r="H14" s="2"/>
      <c r="I14" s="2"/>
      <c r="J14" s="2"/>
      <c r="K14" s="2"/>
    </row>
    <row r="15" spans="1:11" s="4" customFormat="1" ht="14.25" customHeight="1">
      <c r="A15" s="20" t="s">
        <v>14</v>
      </c>
      <c r="B15" s="21" t="s">
        <v>15</v>
      </c>
      <c r="C15" s="2"/>
      <c r="D15" s="2"/>
      <c r="E15" s="2"/>
      <c r="F15" s="2"/>
      <c r="G15" s="22"/>
      <c r="H15" s="2"/>
      <c r="I15" s="2"/>
      <c r="J15" s="2"/>
      <c r="K15" s="2"/>
    </row>
    <row r="16" spans="1:11" s="4" customFormat="1" ht="14.25" customHeight="1">
      <c r="A16" s="9">
        <v>445620</v>
      </c>
      <c r="B16" s="2" t="s">
        <v>16</v>
      </c>
      <c r="C16" s="10"/>
      <c r="D16" s="11"/>
      <c r="E16" s="10"/>
      <c r="F16" s="13"/>
      <c r="G16" s="14"/>
      <c r="H16" s="2"/>
      <c r="I16" s="2"/>
      <c r="J16" s="2"/>
      <c r="K16" s="2"/>
    </row>
    <row r="17" spans="1:11" s="4" customFormat="1" ht="14.25" customHeight="1">
      <c r="A17" s="9">
        <v>404000</v>
      </c>
      <c r="B17" s="2" t="s">
        <v>17</v>
      </c>
      <c r="C17" s="23">
        <v>0.2</v>
      </c>
      <c r="D17" s="10"/>
      <c r="E17" s="11"/>
      <c r="F17" s="10"/>
      <c r="G17" s="12"/>
      <c r="H17" s="2"/>
      <c r="I17" s="2"/>
      <c r="J17" s="2"/>
      <c r="K17" s="2"/>
    </row>
    <row r="18" spans="1:11" s="4" customFormat="1" ht="14.25" customHeight="1">
      <c r="A18" s="9">
        <v>404000</v>
      </c>
      <c r="B18" s="2" t="s">
        <v>17</v>
      </c>
      <c r="C18" s="23">
        <v>0.1</v>
      </c>
      <c r="D18" s="10"/>
      <c r="E18" s="11"/>
      <c r="F18" s="10"/>
      <c r="G18" s="12"/>
      <c r="H18" s="2"/>
      <c r="I18" s="2"/>
      <c r="J18" s="2"/>
      <c r="K18" s="2"/>
    </row>
    <row r="19" spans="1:11" s="4" customFormat="1" ht="14.25" customHeight="1">
      <c r="A19" s="9">
        <v>404700</v>
      </c>
      <c r="B19" s="2" t="s">
        <v>18</v>
      </c>
      <c r="C19" s="23">
        <v>0.2</v>
      </c>
      <c r="D19" s="10"/>
      <c r="E19" s="11"/>
      <c r="F19" s="10"/>
      <c r="G19" s="12"/>
      <c r="H19" s="2"/>
      <c r="I19" s="2"/>
      <c r="J19" s="2"/>
      <c r="K19" s="2"/>
    </row>
    <row r="20" spans="1:11" s="4" customFormat="1" ht="14.25" customHeight="1">
      <c r="A20" s="9">
        <v>404700</v>
      </c>
      <c r="B20" s="2" t="s">
        <v>18</v>
      </c>
      <c r="C20" s="23">
        <v>0.1</v>
      </c>
      <c r="D20" s="10"/>
      <c r="E20" s="11"/>
      <c r="F20" s="10"/>
      <c r="G20" s="12"/>
      <c r="H20" s="2"/>
      <c r="I20" s="2"/>
      <c r="J20" s="2"/>
      <c r="K20" s="2"/>
    </row>
    <row r="21" spans="1:11" s="4" customFormat="1" ht="14.25" customHeight="1">
      <c r="A21" s="9">
        <v>403400</v>
      </c>
      <c r="B21" s="2" t="s">
        <v>19</v>
      </c>
      <c r="C21" s="23">
        <v>0.2</v>
      </c>
      <c r="D21" s="10"/>
      <c r="E21" s="11"/>
      <c r="F21" s="10"/>
      <c r="G21" s="12"/>
      <c r="H21" s="2"/>
      <c r="I21" s="2"/>
      <c r="J21" s="2"/>
      <c r="K21" s="2"/>
    </row>
    <row r="22" spans="1:11" s="4" customFormat="1" ht="14.25" customHeight="1">
      <c r="A22" s="9">
        <v>403400</v>
      </c>
      <c r="B22" s="2" t="s">
        <v>19</v>
      </c>
      <c r="C22" s="23">
        <v>0.1</v>
      </c>
      <c r="D22" s="10"/>
      <c r="E22" s="11"/>
      <c r="F22" s="10"/>
      <c r="G22" s="12"/>
      <c r="H22" s="2"/>
      <c r="I22" s="2"/>
      <c r="J22" s="2"/>
      <c r="K22" s="2"/>
    </row>
    <row r="23" spans="1:11" s="4" customFormat="1" ht="14.25" customHeight="1">
      <c r="A23" s="15" t="s">
        <v>7</v>
      </c>
      <c r="B23" s="16"/>
      <c r="C23" s="17"/>
      <c r="D23" s="16">
        <f>MAX(0,D16-(($C$17*E17/(1+$C$17))+($C$18*E18/(1+$C$18))+($C$19*E19/(1+$C$19))+($C$20*E20/(1+$C$20))+($C$21*E21/(1+$C$21))+($C$22*E22/(1+$C$22))))</f>
        <v>0</v>
      </c>
      <c r="E23" s="16">
        <f>-MIN(0,D16-(($C$17*E17/(1+$C$17))+($C$18*E18/(1+$C$18))+($C$19*E19/(1+$C$19))+($C$20*E20/(1+$C$20))+($C$21*E21/(1+$C$21))+($C$22*E22/(1+$C$22))))</f>
        <v>0</v>
      </c>
      <c r="F23" s="16">
        <f>MAX(0,F16-(($C$17*G17/(1+$C$17))+($C$18*G18/(1+$C$18))+($C$19*G19/(1+$C$19))+($C$20*G20/(1+$C$20))+($C$21*G21/(1+$C$21))+($C$22*G22/(1+$C$22))))</f>
        <v>0</v>
      </c>
      <c r="G23" s="18">
        <f>-MIN(0,F16-(($C$17*G17/(1+$C$17))+($C$18*G18/(1+$C$18))+($C$19*G19/(1+$C$19))+($C$20*G20/(1+$C$20))+($C$21*G21/(1+$C$21))+($C$22*G22/(1+$C$22))))</f>
        <v>0</v>
      </c>
      <c r="H23" s="2"/>
      <c r="I23" s="2"/>
      <c r="J23" s="2"/>
      <c r="K23" s="2"/>
    </row>
    <row r="24" spans="1:11" s="4" customFormat="1" ht="14.2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s="4" customFormat="1" ht="14.25" customHeight="1">
      <c r="A25" s="5" t="s">
        <v>20</v>
      </c>
      <c r="B25" s="6"/>
      <c r="C25" s="6" t="s">
        <v>13</v>
      </c>
      <c r="D25" s="6"/>
      <c r="E25" s="6"/>
      <c r="F25" s="6"/>
      <c r="G25" s="19"/>
      <c r="H25" s="2"/>
      <c r="I25" s="2"/>
      <c r="J25" s="2"/>
      <c r="K25" s="2"/>
    </row>
    <row r="26" spans="1:11" s="4" customFormat="1" ht="14.25" customHeight="1">
      <c r="A26" s="20" t="s">
        <v>14</v>
      </c>
      <c r="B26" s="21" t="s">
        <v>15</v>
      </c>
      <c r="C26" s="2"/>
      <c r="D26" s="2"/>
      <c r="E26" s="2"/>
      <c r="F26" s="2"/>
      <c r="G26" s="22"/>
      <c r="H26" s="2"/>
      <c r="I26" s="2"/>
      <c r="J26" s="2"/>
      <c r="K26" s="2"/>
    </row>
    <row r="27" spans="1:11" s="4" customFormat="1" ht="14.25" customHeight="1">
      <c r="A27" s="9">
        <v>445660</v>
      </c>
      <c r="B27" s="2" t="s">
        <v>21</v>
      </c>
      <c r="C27" s="10"/>
      <c r="D27" s="11"/>
      <c r="E27" s="10"/>
      <c r="F27" s="13"/>
      <c r="G27" s="14"/>
      <c r="H27" s="2"/>
      <c r="I27" s="2"/>
      <c r="J27" s="2"/>
      <c r="K27" s="2"/>
    </row>
    <row r="28" spans="1:11" s="4" customFormat="1" ht="14.25" customHeight="1">
      <c r="A28" s="9">
        <v>401000</v>
      </c>
      <c r="B28" s="2" t="s">
        <v>22</v>
      </c>
      <c r="C28" s="23">
        <v>0.2</v>
      </c>
      <c r="D28" s="10"/>
      <c r="E28" s="11"/>
      <c r="F28" s="10"/>
      <c r="G28" s="12"/>
      <c r="H28" s="2"/>
      <c r="I28" s="2"/>
      <c r="J28" s="2"/>
      <c r="K28" s="2"/>
    </row>
    <row r="29" spans="1:11" s="4" customFormat="1" ht="14.25" customHeight="1">
      <c r="A29" s="9">
        <v>401000</v>
      </c>
      <c r="B29" s="2" t="s">
        <v>22</v>
      </c>
      <c r="C29" s="23">
        <v>0.1</v>
      </c>
      <c r="D29" s="10"/>
      <c r="E29" s="11"/>
      <c r="F29" s="10"/>
      <c r="G29" s="12"/>
      <c r="H29" s="2"/>
      <c r="I29" s="2"/>
      <c r="J29" s="2"/>
      <c r="K29" s="2"/>
    </row>
    <row r="30" spans="1:11" s="4" customFormat="1" ht="14.25" customHeight="1">
      <c r="A30" s="9">
        <v>403100</v>
      </c>
      <c r="B30" s="2" t="s">
        <v>19</v>
      </c>
      <c r="C30" s="23">
        <v>0.2</v>
      </c>
      <c r="D30" s="10"/>
      <c r="E30" s="11"/>
      <c r="F30" s="10"/>
      <c r="G30" s="12"/>
      <c r="H30" s="2"/>
      <c r="I30" s="2"/>
      <c r="J30" s="2"/>
      <c r="K30" s="2"/>
    </row>
    <row r="31" spans="1:11" s="4" customFormat="1" ht="14.25" customHeight="1">
      <c r="A31" s="9">
        <v>403100</v>
      </c>
      <c r="B31" s="2" t="s">
        <v>19</v>
      </c>
      <c r="C31" s="23">
        <v>0.1</v>
      </c>
      <c r="D31" s="10"/>
      <c r="E31" s="11"/>
      <c r="F31" s="10"/>
      <c r="G31" s="12"/>
      <c r="H31" s="2"/>
      <c r="I31" s="2"/>
      <c r="J31" s="2"/>
      <c r="K31" s="2"/>
    </row>
    <row r="32" spans="1:11" s="4" customFormat="1" ht="14.25" customHeight="1">
      <c r="A32" s="15" t="s">
        <v>7</v>
      </c>
      <c r="B32" s="16"/>
      <c r="C32" s="17"/>
      <c r="D32" s="16">
        <f>MAX(0,D27-(($C$28*E28/(1+$C$28))+($C$29*E29/(1+$C$29))+($C$30*E30/(1+$C$30))+($C$31*E31/(1+$C$31))))</f>
        <v>0</v>
      </c>
      <c r="E32" s="16">
        <f>-MIN(0,D27-(($C$28*E28/(1+$C$28))+($C$29*E29/(1+$C$29))+($C$30*E30/(1+$C$30))+($C$31*E31/(1+$C$31))))</f>
        <v>0</v>
      </c>
      <c r="F32" s="16">
        <f>MAX(0,F27-(($C$28*G28/(1+$C$28))+($C$29*G29/(1+$C$29))+($C$30*G30/(1+$C$30))+($C$31*G31/(1+$C$31))))</f>
        <v>0</v>
      </c>
      <c r="G32" s="18">
        <f>-MIN(0,F27-(($C$28*G28/(1+$C$28))+($C$29*G29/(1+$C$29))+($C$30*G30/(1+$C$30))+($C$31*G31/(1+$C$31))))</f>
        <v>0</v>
      </c>
      <c r="H32" s="2"/>
      <c r="I32" s="2"/>
      <c r="J32" s="2"/>
      <c r="K32" s="2"/>
    </row>
    <row r="33" spans="1:8" s="4" customFormat="1" ht="14.25" customHeight="1">
      <c r="A33" s="1"/>
      <c r="B33" s="2"/>
      <c r="C33" s="2"/>
      <c r="D33" s="2"/>
      <c r="E33" s="2"/>
      <c r="F33" s="2"/>
      <c r="G33" s="2"/>
      <c r="H33" s="2"/>
    </row>
    <row r="34" spans="1:8" s="4" customFormat="1" ht="12.75">
      <c r="A34" s="5" t="s">
        <v>23</v>
      </c>
      <c r="B34" s="6"/>
      <c r="C34" s="6" t="s">
        <v>13</v>
      </c>
      <c r="D34" s="6"/>
      <c r="E34" s="6"/>
      <c r="F34" s="6"/>
      <c r="G34" s="19"/>
      <c r="H34" s="2"/>
    </row>
    <row r="35" spans="1:8" s="4" customFormat="1" ht="12.75">
      <c r="A35" s="20" t="s">
        <v>14</v>
      </c>
      <c r="B35" s="21" t="s">
        <v>15</v>
      </c>
      <c r="C35" s="2"/>
      <c r="D35" s="2"/>
      <c r="E35" s="2"/>
      <c r="F35" s="2"/>
      <c r="G35" s="22"/>
      <c r="H35" s="2"/>
    </row>
    <row r="36" spans="1:8" s="4" customFormat="1" ht="12.75">
      <c r="A36" s="24"/>
      <c r="B36" s="25"/>
      <c r="C36" s="25"/>
      <c r="D36" s="25"/>
      <c r="E36" s="25"/>
      <c r="F36" s="25"/>
      <c r="G36" s="26"/>
      <c r="H36" s="2"/>
    </row>
    <row r="37" spans="1:8" s="4" customFormat="1" ht="12.75">
      <c r="A37" s="9">
        <v>411000</v>
      </c>
      <c r="B37" s="2" t="s">
        <v>24</v>
      </c>
      <c r="C37" s="23">
        <v>0.2</v>
      </c>
      <c r="D37" s="13"/>
      <c r="E37" s="10"/>
      <c r="F37" s="13"/>
      <c r="G37" s="14"/>
      <c r="H37" s="2"/>
    </row>
    <row r="38" spans="1:8" s="4" customFormat="1" ht="12.75">
      <c r="A38" s="9">
        <v>411700</v>
      </c>
      <c r="B38" s="2" t="s">
        <v>25</v>
      </c>
      <c r="C38" s="23">
        <v>0.2</v>
      </c>
      <c r="D38" s="13"/>
      <c r="E38" s="10"/>
      <c r="F38" s="13"/>
      <c r="G38" s="14"/>
      <c r="H38" s="2"/>
    </row>
    <row r="39" spans="1:8" s="4" customFormat="1" ht="12.75">
      <c r="A39" s="9">
        <v>411000</v>
      </c>
      <c r="B39" s="2" t="s">
        <v>26</v>
      </c>
      <c r="C39" s="23">
        <v>0.2</v>
      </c>
      <c r="D39" s="13"/>
      <c r="E39" s="10"/>
      <c r="F39" s="13"/>
      <c r="G39" s="14"/>
      <c r="H39" s="2"/>
    </row>
    <row r="40" spans="1:8" s="4" customFormat="1" ht="12.75">
      <c r="A40" s="9">
        <v>416000</v>
      </c>
      <c r="B40" s="2" t="s">
        <v>27</v>
      </c>
      <c r="C40" s="23">
        <v>0.2</v>
      </c>
      <c r="D40" s="13"/>
      <c r="E40" s="10"/>
      <c r="F40" s="13"/>
      <c r="G40" s="14"/>
      <c r="H40" s="2"/>
    </row>
    <row r="41" spans="1:8" s="4" customFormat="1" ht="12.75">
      <c r="A41" s="9"/>
      <c r="B41" s="27" t="s">
        <v>28</v>
      </c>
      <c r="C41" s="28"/>
      <c r="D41" s="29">
        <f>(D37*$C37/(1+$C37))+(D38*$C38/(1+$C38))+(D39*$C39/(1+$C39))+(D40*$C40/(1+$C40))</f>
        <v>0</v>
      </c>
      <c r="E41" s="28"/>
      <c r="F41" s="29">
        <f>(F37*$C37/(1+$C37))+(F38*$C38/(1+$C38))+(F39*$C39/(1+$C39))+(F40*$C40/(1+$C40))</f>
        <v>0</v>
      </c>
      <c r="G41" s="30"/>
      <c r="H41" s="2"/>
    </row>
    <row r="42" spans="1:8" s="4" customFormat="1" ht="12.75">
      <c r="A42" s="9">
        <v>445710</v>
      </c>
      <c r="B42" s="2" t="s">
        <v>29</v>
      </c>
      <c r="C42" s="31">
        <v>0.2</v>
      </c>
      <c r="D42" s="10"/>
      <c r="E42" s="13"/>
      <c r="F42" s="10"/>
      <c r="G42" s="12"/>
      <c r="H42" s="2"/>
    </row>
    <row r="43" spans="1:8" s="4" customFormat="1" ht="12.75">
      <c r="A43" s="15" t="s">
        <v>7</v>
      </c>
      <c r="B43" s="16"/>
      <c r="C43" s="17"/>
      <c r="D43" s="16">
        <f>MAX(0,D41-E42)</f>
        <v>0</v>
      </c>
      <c r="E43" s="16">
        <f>-MIN(0,D41-E42)</f>
        <v>0</v>
      </c>
      <c r="F43" s="16">
        <f>MAX(0,F41-G42)</f>
        <v>0</v>
      </c>
      <c r="G43" s="18">
        <f>-MIN(0,F41-G42)</f>
        <v>0</v>
      </c>
      <c r="H43" s="2"/>
    </row>
    <row r="44" spans="1:9" s="4" customFormat="1" ht="12.75">
      <c r="A44" s="9">
        <v>411000</v>
      </c>
      <c r="B44" s="2" t="s">
        <v>24</v>
      </c>
      <c r="C44" s="23">
        <v>0.1</v>
      </c>
      <c r="D44" s="13"/>
      <c r="E44" s="10"/>
      <c r="F44" s="13"/>
      <c r="G44" s="14"/>
      <c r="H44" s="2"/>
      <c r="I44" s="2"/>
    </row>
    <row r="45" spans="1:9" s="4" customFormat="1" ht="12.75">
      <c r="A45" s="9">
        <v>411700</v>
      </c>
      <c r="B45" s="2" t="s">
        <v>25</v>
      </c>
      <c r="C45" s="23">
        <v>0.1</v>
      </c>
      <c r="D45" s="13"/>
      <c r="E45" s="10"/>
      <c r="F45" s="13"/>
      <c r="G45" s="14"/>
      <c r="H45" s="2"/>
      <c r="I45" s="2"/>
    </row>
    <row r="46" spans="1:9" s="4" customFormat="1" ht="12.75">
      <c r="A46" s="9">
        <v>411000</v>
      </c>
      <c r="B46" s="2" t="s">
        <v>26</v>
      </c>
      <c r="C46" s="23">
        <v>0.1</v>
      </c>
      <c r="D46" s="13"/>
      <c r="E46" s="10"/>
      <c r="F46" s="13"/>
      <c r="G46" s="14"/>
      <c r="H46" s="2"/>
      <c r="I46" s="2"/>
    </row>
    <row r="47" spans="1:9" s="4" customFormat="1" ht="12.75">
      <c r="A47" s="9">
        <v>416000</v>
      </c>
      <c r="B47" s="2" t="s">
        <v>27</v>
      </c>
      <c r="C47" s="23">
        <v>0.1</v>
      </c>
      <c r="D47" s="13"/>
      <c r="E47" s="10"/>
      <c r="F47" s="13"/>
      <c r="G47" s="14"/>
      <c r="H47" s="2"/>
      <c r="I47" s="2"/>
    </row>
    <row r="48" spans="1:9" s="4" customFormat="1" ht="12.75">
      <c r="A48" s="9"/>
      <c r="B48" s="27" t="s">
        <v>28</v>
      </c>
      <c r="C48" s="28"/>
      <c r="D48" s="29">
        <f>(D44*$C44/(1+$C44))+(D45*$C45/(1+$C45))+(D46*$C46/(1+$C46))+(D47*$C47/(1+$C47))</f>
        <v>0</v>
      </c>
      <c r="E48" s="28"/>
      <c r="F48" s="29">
        <f>(F44*$C44/(1+$C44))+(F45*$C45/(1+$C45))+(F46*$C46/(1+$C46))+(F47*$C47/(1+$C47))</f>
        <v>0</v>
      </c>
      <c r="G48" s="30"/>
      <c r="H48" s="2"/>
      <c r="I48" s="2"/>
    </row>
    <row r="49" spans="1:9" s="4" customFormat="1" ht="12.75">
      <c r="A49" s="9">
        <v>445711</v>
      </c>
      <c r="B49" s="2" t="s">
        <v>29</v>
      </c>
      <c r="C49" s="31">
        <v>0.1</v>
      </c>
      <c r="D49" s="10"/>
      <c r="E49" s="13"/>
      <c r="F49" s="10"/>
      <c r="G49" s="12"/>
      <c r="H49" s="2"/>
      <c r="I49" s="2"/>
    </row>
    <row r="50" spans="1:9" s="4" customFormat="1" ht="12.75">
      <c r="A50" s="15" t="s">
        <v>7</v>
      </c>
      <c r="B50" s="16"/>
      <c r="C50" s="17"/>
      <c r="D50" s="16">
        <f>MAX(0,D48-E49)</f>
        <v>0</v>
      </c>
      <c r="E50" s="16">
        <f>-MIN(0,D48-E49)</f>
        <v>0</v>
      </c>
      <c r="F50" s="16">
        <f>MAX(0,F48-G49)</f>
        <v>0</v>
      </c>
      <c r="G50" s="18">
        <f>-MIN(0,F48-G49)</f>
        <v>0</v>
      </c>
      <c r="H50" s="2"/>
      <c r="I50" s="2"/>
    </row>
    <row r="51" spans="1:9" s="4" customFormat="1" ht="12.75">
      <c r="A51" s="9">
        <v>416000</v>
      </c>
      <c r="B51" s="2" t="s">
        <v>27</v>
      </c>
      <c r="C51" s="23">
        <v>0.186</v>
      </c>
      <c r="D51" s="13"/>
      <c r="E51" s="10"/>
      <c r="F51" s="13"/>
      <c r="G51" s="14"/>
      <c r="H51" s="2"/>
      <c r="I51" s="2"/>
    </row>
    <row r="52" spans="1:9" s="4" customFormat="1" ht="12.75">
      <c r="A52" s="9"/>
      <c r="B52" s="27" t="s">
        <v>28</v>
      </c>
      <c r="C52" s="28"/>
      <c r="D52" s="29">
        <f>(D51*$C51/(1+$C51))</f>
        <v>0</v>
      </c>
      <c r="E52" s="28"/>
      <c r="F52" s="29">
        <f>(F51*$C51/(1+$C51))</f>
        <v>0</v>
      </c>
      <c r="G52" s="30"/>
      <c r="H52" s="2"/>
      <c r="I52" s="2"/>
    </row>
    <row r="53" spans="1:9" s="4" customFormat="1" ht="12.75">
      <c r="A53" s="9">
        <v>445718</v>
      </c>
      <c r="B53" s="2" t="s">
        <v>29</v>
      </c>
      <c r="C53" s="32">
        <v>0.186</v>
      </c>
      <c r="D53" s="10"/>
      <c r="E53" s="13"/>
      <c r="F53" s="10"/>
      <c r="G53" s="12"/>
      <c r="H53" s="2"/>
      <c r="I53" s="2"/>
    </row>
    <row r="54" spans="1:9" s="4" customFormat="1" ht="12.75">
      <c r="A54" s="15" t="s">
        <v>7</v>
      </c>
      <c r="B54" s="16"/>
      <c r="C54" s="17"/>
      <c r="D54" s="16">
        <f>MAX(0,D52-E53)</f>
        <v>0</v>
      </c>
      <c r="E54" s="16">
        <f>-MIN(0,D52-E53)</f>
        <v>0</v>
      </c>
      <c r="F54" s="16">
        <f>MAX(0,F52-G53)</f>
        <v>0</v>
      </c>
      <c r="G54" s="18">
        <f>-MIN(0,F52-G53)</f>
        <v>0</v>
      </c>
      <c r="H54" s="2"/>
      <c r="I54" s="2"/>
    </row>
    <row r="55" spans="1:9" s="4" customFormat="1" ht="12.75">
      <c r="A55" s="1"/>
      <c r="B55" s="2"/>
      <c r="C55" s="2"/>
      <c r="D55" s="2"/>
      <c r="E55" s="2"/>
      <c r="F55" s="2"/>
      <c r="G55" s="2"/>
      <c r="H55" s="2"/>
      <c r="I55" s="2"/>
    </row>
    <row r="56" spans="1:9" s="4" customFormat="1" ht="12.75">
      <c r="A56" s="5" t="s">
        <v>30</v>
      </c>
      <c r="B56" s="6"/>
      <c r="C56" s="6"/>
      <c r="D56" s="6"/>
      <c r="E56" s="6"/>
      <c r="F56" s="6"/>
      <c r="G56" s="19"/>
      <c r="H56" s="2"/>
      <c r="I56" s="2"/>
    </row>
    <row r="57" spans="1:9" s="4" customFormat="1" ht="12.75">
      <c r="A57" s="9" t="s">
        <v>31</v>
      </c>
      <c r="B57" s="2" t="s">
        <v>32</v>
      </c>
      <c r="C57" s="23">
        <v>0.196</v>
      </c>
      <c r="D57" s="10"/>
      <c r="E57" s="11"/>
      <c r="F57" s="10"/>
      <c r="G57" s="12"/>
      <c r="H57" s="2"/>
      <c r="I57" s="2"/>
    </row>
    <row r="58" spans="1:9" s="4" customFormat="1" ht="12.75">
      <c r="A58" s="33"/>
      <c r="B58" s="27" t="s">
        <v>28</v>
      </c>
      <c r="C58" s="28"/>
      <c r="D58" s="28"/>
      <c r="E58" s="29">
        <f>E57*$C57</f>
        <v>0</v>
      </c>
      <c r="F58" s="28"/>
      <c r="G58" s="34">
        <f>G57*$C57</f>
        <v>0</v>
      </c>
      <c r="H58" s="35"/>
      <c r="I58" s="2"/>
    </row>
    <row r="59" spans="1:9" s="4" customFormat="1" ht="12.75">
      <c r="A59" s="33">
        <v>445710</v>
      </c>
      <c r="B59" s="35" t="s">
        <v>33</v>
      </c>
      <c r="C59" s="32">
        <v>0.196</v>
      </c>
      <c r="D59" s="10"/>
      <c r="E59" s="11"/>
      <c r="F59" s="10"/>
      <c r="G59" s="12"/>
      <c r="H59" s="35"/>
      <c r="I59" s="2"/>
    </row>
    <row r="60" spans="1:9" s="4" customFormat="1" ht="12.75">
      <c r="A60" s="33">
        <v>445710</v>
      </c>
      <c r="B60" s="35" t="s">
        <v>34</v>
      </c>
      <c r="C60" s="32">
        <v>0.196</v>
      </c>
      <c r="D60" s="10"/>
      <c r="E60" s="11"/>
      <c r="F60" s="10"/>
      <c r="G60" s="12"/>
      <c r="H60" s="35"/>
      <c r="I60" s="2"/>
    </row>
    <row r="61" spans="1:9" s="4" customFormat="1" ht="12.75">
      <c r="A61" s="33">
        <v>445710</v>
      </c>
      <c r="B61" s="35" t="s">
        <v>35</v>
      </c>
      <c r="C61" s="32">
        <v>0.196</v>
      </c>
      <c r="D61" s="10"/>
      <c r="E61" s="11"/>
      <c r="F61" s="10"/>
      <c r="G61" s="12"/>
      <c r="H61" s="35"/>
      <c r="I61" s="2"/>
    </row>
    <row r="62" spans="1:9" s="4" customFormat="1" ht="12.75">
      <c r="A62" s="33"/>
      <c r="B62" s="27" t="s">
        <v>36</v>
      </c>
      <c r="C62" s="28"/>
      <c r="D62" s="28"/>
      <c r="E62" s="29">
        <f>E59-E60-E61</f>
        <v>0</v>
      </c>
      <c r="F62" s="28"/>
      <c r="G62" s="34">
        <f>G59-G60-G61</f>
        <v>0</v>
      </c>
      <c r="H62" s="35"/>
      <c r="I62" s="2"/>
    </row>
    <row r="63" spans="1:9" s="4" customFormat="1" ht="12.75">
      <c r="A63" s="15" t="s">
        <v>7</v>
      </c>
      <c r="B63" s="16"/>
      <c r="C63" s="17"/>
      <c r="D63" s="16">
        <f>MAX(0,E58-E62)</f>
        <v>0</v>
      </c>
      <c r="E63" s="16">
        <f>-MIN(0,E58-E62)</f>
        <v>0</v>
      </c>
      <c r="F63" s="16">
        <f>MAX(0,G58-G62)</f>
        <v>0</v>
      </c>
      <c r="G63" s="18">
        <f>-MIN(0,G58-G62)</f>
        <v>0</v>
      </c>
      <c r="H63" s="35"/>
      <c r="I63" s="2"/>
    </row>
    <row r="64" spans="1:9" s="4" customFormat="1" ht="12.75">
      <c r="A64" s="36" t="s">
        <v>31</v>
      </c>
      <c r="B64" s="6" t="s">
        <v>32</v>
      </c>
      <c r="C64" s="37">
        <v>0.055</v>
      </c>
      <c r="D64" s="38"/>
      <c r="E64" s="39"/>
      <c r="F64" s="38"/>
      <c r="G64" s="40"/>
      <c r="H64" s="35"/>
      <c r="I64" s="2"/>
    </row>
    <row r="65" spans="1:9" s="4" customFormat="1" ht="12.75">
      <c r="A65" s="33"/>
      <c r="B65" s="27" t="s">
        <v>28</v>
      </c>
      <c r="C65" s="28"/>
      <c r="D65" s="28"/>
      <c r="E65" s="29">
        <f>E64*$C64</f>
        <v>0</v>
      </c>
      <c r="F65" s="28"/>
      <c r="G65" s="34">
        <f>G64*$C64</f>
        <v>0</v>
      </c>
      <c r="H65" s="35"/>
      <c r="I65" s="2"/>
    </row>
    <row r="66" spans="1:9" s="4" customFormat="1" ht="12.75">
      <c r="A66" s="33">
        <v>445711</v>
      </c>
      <c r="B66" s="35" t="s">
        <v>33</v>
      </c>
      <c r="C66" s="32">
        <v>0.055</v>
      </c>
      <c r="D66" s="10"/>
      <c r="E66" s="11"/>
      <c r="F66" s="10"/>
      <c r="G66" s="12"/>
      <c r="H66" s="35"/>
      <c r="I66" s="2"/>
    </row>
    <row r="67" spans="1:9" s="4" customFormat="1" ht="12.75">
      <c r="A67" s="33">
        <v>445711</v>
      </c>
      <c r="B67" s="35" t="s">
        <v>34</v>
      </c>
      <c r="C67" s="32">
        <v>0.055</v>
      </c>
      <c r="D67" s="10"/>
      <c r="E67" s="11"/>
      <c r="F67" s="10"/>
      <c r="G67" s="12"/>
      <c r="H67" s="35"/>
      <c r="I67" s="2"/>
    </row>
    <row r="68" spans="1:9" s="4" customFormat="1" ht="12.75">
      <c r="A68" s="33">
        <v>445711</v>
      </c>
      <c r="B68" s="35" t="s">
        <v>35</v>
      </c>
      <c r="C68" s="32">
        <v>0.055</v>
      </c>
      <c r="D68" s="10"/>
      <c r="E68" s="11"/>
      <c r="F68" s="10"/>
      <c r="G68" s="12"/>
      <c r="H68" s="35"/>
      <c r="I68" s="2"/>
    </row>
    <row r="69" spans="1:9" s="4" customFormat="1" ht="12.75">
      <c r="A69" s="33"/>
      <c r="B69" s="27" t="s">
        <v>36</v>
      </c>
      <c r="C69" s="28"/>
      <c r="D69" s="28"/>
      <c r="E69" s="29">
        <f>E66-E67-E68</f>
        <v>0</v>
      </c>
      <c r="F69" s="28"/>
      <c r="G69" s="34">
        <f>G66-G67-G68</f>
        <v>0</v>
      </c>
      <c r="H69" s="35"/>
      <c r="I69" s="2"/>
    </row>
    <row r="70" spans="1:9" s="4" customFormat="1" ht="12.75">
      <c r="A70" s="15" t="s">
        <v>7</v>
      </c>
      <c r="B70" s="16"/>
      <c r="C70" s="17"/>
      <c r="D70" s="16">
        <f>MAX(0,E65-E69)</f>
        <v>0</v>
      </c>
      <c r="E70" s="16">
        <f>-MIN(0,E65-E69)</f>
        <v>0</v>
      </c>
      <c r="F70" s="16">
        <f>MAX(0,G65-G69)</f>
        <v>0</v>
      </c>
      <c r="G70" s="18">
        <f>-MIN(0,G65-G69)</f>
        <v>0</v>
      </c>
      <c r="H70" s="35"/>
      <c r="I70" s="2"/>
    </row>
    <row r="71" spans="1:9" s="4" customFormat="1" ht="12.75">
      <c r="A71" s="41"/>
      <c r="B71" s="35"/>
      <c r="C71" s="35"/>
      <c r="D71" s="35"/>
      <c r="E71" s="35"/>
      <c r="F71" s="35"/>
      <c r="G71" s="35"/>
      <c r="H71" s="35"/>
      <c r="I71" s="2"/>
    </row>
    <row r="72" spans="1:9" s="4" customFormat="1" ht="12.75">
      <c r="A72" s="5" t="s">
        <v>37</v>
      </c>
      <c r="B72" s="6"/>
      <c r="C72" s="42"/>
      <c r="D72" s="42"/>
      <c r="E72" s="42"/>
      <c r="F72" s="42"/>
      <c r="G72" s="43"/>
      <c r="H72" s="35"/>
      <c r="I72" s="2"/>
    </row>
    <row r="73" spans="1:9" s="4" customFormat="1" ht="12.75">
      <c r="A73" s="33"/>
      <c r="B73" s="35" t="s">
        <v>28</v>
      </c>
      <c r="C73" s="32">
        <v>0.196</v>
      </c>
      <c r="D73" s="28"/>
      <c r="E73" s="29">
        <f>E58</f>
        <v>0</v>
      </c>
      <c r="F73" s="28"/>
      <c r="G73" s="34">
        <f>G58</f>
        <v>0</v>
      </c>
      <c r="H73" s="35"/>
      <c r="I73" s="2"/>
    </row>
    <row r="74" spans="1:9" s="4" customFormat="1" ht="12.75">
      <c r="A74" s="33"/>
      <c r="B74" s="35" t="s">
        <v>38</v>
      </c>
      <c r="C74" s="32">
        <v>0.196</v>
      </c>
      <c r="D74" s="28"/>
      <c r="E74" s="28"/>
      <c r="F74" s="28"/>
      <c r="G74" s="34">
        <f>D41</f>
        <v>0</v>
      </c>
      <c r="H74" s="35"/>
      <c r="I74" s="2"/>
    </row>
    <row r="75" spans="1:9" s="4" customFormat="1" ht="12.75">
      <c r="A75" s="33"/>
      <c r="B75" s="35" t="s">
        <v>39</v>
      </c>
      <c r="C75" s="32">
        <v>0.196</v>
      </c>
      <c r="D75" s="28"/>
      <c r="E75" s="28"/>
      <c r="F75" s="28"/>
      <c r="G75" s="34">
        <f>F41</f>
        <v>0</v>
      </c>
      <c r="H75" s="35"/>
      <c r="I75" s="2"/>
    </row>
    <row r="76" spans="1:9" s="4" customFormat="1" ht="12.75">
      <c r="A76" s="33"/>
      <c r="B76" s="27" t="s">
        <v>40</v>
      </c>
      <c r="C76" s="28"/>
      <c r="D76" s="28"/>
      <c r="E76" s="28"/>
      <c r="F76" s="28"/>
      <c r="G76" s="34">
        <f>G73+G74-G75</f>
        <v>0</v>
      </c>
      <c r="H76" s="35"/>
      <c r="I76" s="2"/>
    </row>
    <row r="77" spans="1:9" s="4" customFormat="1" ht="12.75">
      <c r="A77" s="33"/>
      <c r="B77" s="25"/>
      <c r="C77" s="32">
        <v>0.196</v>
      </c>
      <c r="D77" s="35" t="s">
        <v>41</v>
      </c>
      <c r="E77" s="35" t="s">
        <v>42</v>
      </c>
      <c r="F77" s="35" t="s">
        <v>43</v>
      </c>
      <c r="G77" s="44" t="s">
        <v>44</v>
      </c>
      <c r="H77" s="35"/>
      <c r="I77" s="2"/>
    </row>
    <row r="78" spans="1:9" s="4" customFormat="1" ht="12.75">
      <c r="A78" s="33"/>
      <c r="B78" s="35" t="s">
        <v>45</v>
      </c>
      <c r="C78" s="25" t="s">
        <v>46</v>
      </c>
      <c r="D78" s="13"/>
      <c r="E78" s="13"/>
      <c r="F78" s="13"/>
      <c r="G78" s="12"/>
      <c r="H78" s="35"/>
      <c r="I78" s="2"/>
    </row>
    <row r="79" spans="1:9" s="4" customFormat="1" ht="12.75">
      <c r="A79" s="33"/>
      <c r="B79" s="45" t="s">
        <v>47</v>
      </c>
      <c r="C79" s="25" t="s">
        <v>48</v>
      </c>
      <c r="D79" s="13"/>
      <c r="E79" s="13"/>
      <c r="F79" s="13"/>
      <c r="G79" s="12"/>
      <c r="H79" s="35"/>
      <c r="I79" s="2"/>
    </row>
    <row r="80" spans="1:9" s="4" customFormat="1" ht="12.75">
      <c r="A80" s="33"/>
      <c r="B80" s="25"/>
      <c r="C80" s="25" t="s">
        <v>49</v>
      </c>
      <c r="D80" s="13"/>
      <c r="E80" s="13"/>
      <c r="F80" s="13"/>
      <c r="G80" s="12"/>
      <c r="H80" s="35"/>
      <c r="I80" s="2"/>
    </row>
    <row r="81" spans="1:9" s="4" customFormat="1" ht="12.75">
      <c r="A81" s="33"/>
      <c r="B81" s="35"/>
      <c r="C81" s="35" t="s">
        <v>50</v>
      </c>
      <c r="D81" s="11">
        <f>SUM(D78:D80)</f>
        <v>0</v>
      </c>
      <c r="E81" s="11">
        <f>SUM(E78:E80)</f>
        <v>0</v>
      </c>
      <c r="F81" s="11">
        <f>SUM(F78:F80)</f>
        <v>0</v>
      </c>
      <c r="G81" s="46">
        <f>SUM(G78:G80)</f>
        <v>0</v>
      </c>
      <c r="H81" s="35"/>
      <c r="I81" s="2"/>
    </row>
    <row r="82" spans="1:9" s="4" customFormat="1" ht="12.75">
      <c r="A82" s="33"/>
      <c r="B82" s="27" t="s">
        <v>51</v>
      </c>
      <c r="C82" s="28"/>
      <c r="D82" s="28"/>
      <c r="E82" s="28"/>
      <c r="F82" s="28"/>
      <c r="G82" s="34">
        <f>SUM(D81:G81)</f>
        <v>0</v>
      </c>
      <c r="H82" s="35"/>
      <c r="I82" s="2"/>
    </row>
    <row r="83" spans="1:9" s="4" customFormat="1" ht="12.75">
      <c r="A83" s="15" t="s">
        <v>7</v>
      </c>
      <c r="B83" s="16"/>
      <c r="C83" s="17"/>
      <c r="D83" s="47"/>
      <c r="E83" s="47"/>
      <c r="F83" s="47"/>
      <c r="G83" s="18">
        <f>G76-G82</f>
        <v>0</v>
      </c>
      <c r="H83" s="35"/>
      <c r="I83" s="2"/>
    </row>
    <row r="84" spans="1:9" s="4" customFormat="1" ht="12.75">
      <c r="A84" s="41"/>
      <c r="B84" s="35"/>
      <c r="C84" s="25"/>
      <c r="D84" s="35"/>
      <c r="E84" s="35" t="s">
        <v>52</v>
      </c>
      <c r="F84" s="35"/>
      <c r="G84" s="35">
        <f>F63-G63</f>
        <v>0</v>
      </c>
      <c r="H84" s="35"/>
      <c r="I84" s="2"/>
    </row>
    <row r="85" spans="1:9" s="4" customFormat="1" ht="12.75">
      <c r="A85" s="48"/>
      <c r="B85" s="42" t="s">
        <v>28</v>
      </c>
      <c r="C85" s="49">
        <v>0.055</v>
      </c>
      <c r="D85" s="50"/>
      <c r="E85" s="51">
        <f>E70</f>
        <v>0</v>
      </c>
      <c r="F85" s="50"/>
      <c r="G85" s="52">
        <f>G65</f>
        <v>0</v>
      </c>
      <c r="H85" s="35"/>
      <c r="I85" s="2"/>
    </row>
    <row r="86" spans="1:9" s="4" customFormat="1" ht="12.75">
      <c r="A86" s="33"/>
      <c r="B86" s="35" t="s">
        <v>38</v>
      </c>
      <c r="C86" s="32">
        <v>0.055</v>
      </c>
      <c r="D86" s="28"/>
      <c r="E86" s="28"/>
      <c r="F86" s="28"/>
      <c r="G86" s="34">
        <f>D48</f>
        <v>0</v>
      </c>
      <c r="H86" s="35"/>
      <c r="I86" s="2"/>
    </row>
    <row r="87" spans="1:9" s="4" customFormat="1" ht="12.75">
      <c r="A87" s="33"/>
      <c r="B87" s="35" t="s">
        <v>39</v>
      </c>
      <c r="C87" s="32">
        <v>0.055</v>
      </c>
      <c r="D87" s="28"/>
      <c r="E87" s="28"/>
      <c r="F87" s="28"/>
      <c r="G87" s="34">
        <f>F48</f>
        <v>0</v>
      </c>
      <c r="H87" s="35"/>
      <c r="I87" s="2"/>
    </row>
    <row r="88" spans="1:9" s="4" customFormat="1" ht="12.75">
      <c r="A88" s="33"/>
      <c r="B88" s="27" t="s">
        <v>40</v>
      </c>
      <c r="C88" s="28"/>
      <c r="D88" s="28"/>
      <c r="E88" s="28"/>
      <c r="F88" s="28"/>
      <c r="G88" s="34">
        <f>G85+G86-G87</f>
        <v>0</v>
      </c>
      <c r="H88" s="35"/>
      <c r="I88" s="2"/>
    </row>
    <row r="89" spans="1:9" s="4" customFormat="1" ht="12.75">
      <c r="A89" s="33"/>
      <c r="B89" s="25"/>
      <c r="C89" s="32">
        <v>0.055</v>
      </c>
      <c r="D89" s="35" t="s">
        <v>41</v>
      </c>
      <c r="E89" s="35" t="s">
        <v>42</v>
      </c>
      <c r="F89" s="35" t="s">
        <v>43</v>
      </c>
      <c r="G89" s="44" t="s">
        <v>44</v>
      </c>
      <c r="H89" s="35"/>
      <c r="I89" s="2"/>
    </row>
    <row r="90" spans="1:9" s="4" customFormat="1" ht="12.75">
      <c r="A90" s="33"/>
      <c r="B90" s="35" t="s">
        <v>45</v>
      </c>
      <c r="C90" s="25" t="s">
        <v>46</v>
      </c>
      <c r="D90" s="13"/>
      <c r="E90" s="13"/>
      <c r="F90" s="13"/>
      <c r="G90" s="12"/>
      <c r="H90" s="35"/>
      <c r="I90" s="2"/>
    </row>
    <row r="91" spans="1:9" s="4" customFormat="1" ht="12.75">
      <c r="A91" s="33"/>
      <c r="B91" s="45" t="s">
        <v>47</v>
      </c>
      <c r="C91" s="25" t="s">
        <v>48</v>
      </c>
      <c r="D91" s="13"/>
      <c r="E91" s="13"/>
      <c r="F91" s="13"/>
      <c r="G91" s="12"/>
      <c r="H91" s="35"/>
      <c r="I91" s="2"/>
    </row>
    <row r="92" spans="1:9" s="4" customFormat="1" ht="12.75">
      <c r="A92" s="33"/>
      <c r="B92" s="25"/>
      <c r="C92" s="25" t="s">
        <v>49</v>
      </c>
      <c r="D92" s="13"/>
      <c r="E92" s="13"/>
      <c r="F92" s="13"/>
      <c r="G92" s="12"/>
      <c r="H92" s="35"/>
      <c r="I92" s="2"/>
    </row>
    <row r="93" spans="1:9" s="4" customFormat="1" ht="12.75">
      <c r="A93" s="33"/>
      <c r="B93" s="35"/>
      <c r="C93" s="35" t="s">
        <v>50</v>
      </c>
      <c r="D93" s="11">
        <f>SUM(D90:D92)</f>
        <v>0</v>
      </c>
      <c r="E93" s="11">
        <f>SUM(E90:E92)</f>
        <v>0</v>
      </c>
      <c r="F93" s="11">
        <f>SUM(F90:F92)</f>
        <v>0</v>
      </c>
      <c r="G93" s="46">
        <f>SUM(G90:G92)</f>
        <v>0</v>
      </c>
      <c r="H93" s="35"/>
      <c r="I93" s="2"/>
    </row>
    <row r="94" spans="1:9" s="4" customFormat="1" ht="12.75">
      <c r="A94" s="33"/>
      <c r="B94" s="27" t="s">
        <v>51</v>
      </c>
      <c r="C94" s="28"/>
      <c r="D94" s="28"/>
      <c r="E94" s="28"/>
      <c r="F94" s="28"/>
      <c r="G94" s="34">
        <f>SUM(D93:G93)</f>
        <v>0</v>
      </c>
      <c r="H94" s="35"/>
      <c r="I94" s="2"/>
    </row>
    <row r="95" spans="1:9" s="4" customFormat="1" ht="12.75">
      <c r="A95" s="15" t="s">
        <v>7</v>
      </c>
      <c r="B95" s="16"/>
      <c r="C95" s="17"/>
      <c r="D95" s="47"/>
      <c r="E95" s="47"/>
      <c r="F95" s="47"/>
      <c r="G95" s="18">
        <f>G88-G94</f>
        <v>0</v>
      </c>
      <c r="H95" s="35"/>
      <c r="I95" s="2"/>
    </row>
    <row r="96" spans="1:9" s="4" customFormat="1" ht="12.75">
      <c r="A96" s="41"/>
      <c r="B96" s="35"/>
      <c r="C96" s="25"/>
      <c r="D96" s="35"/>
      <c r="E96" s="35" t="s">
        <v>52</v>
      </c>
      <c r="F96" s="35"/>
      <c r="G96" s="35">
        <f>F70-G70</f>
        <v>0</v>
      </c>
      <c r="H96" s="35"/>
      <c r="I96" s="2"/>
    </row>
    <row r="97" spans="1:9" s="4" customFormat="1" ht="12.75">
      <c r="A97" s="53"/>
      <c r="B97" s="35" t="s">
        <v>53</v>
      </c>
      <c r="C97" s="35"/>
      <c r="D97" s="35"/>
      <c r="E97" s="35"/>
      <c r="F97" s="35"/>
      <c r="G97" s="35"/>
      <c r="H97" s="35"/>
      <c r="I97" s="2"/>
    </row>
    <row r="98" spans="1:9" s="4" customFormat="1" ht="12.75">
      <c r="A98" s="54"/>
      <c r="B98" s="35" t="s">
        <v>54</v>
      </c>
      <c r="C98" s="35"/>
      <c r="D98" s="35"/>
      <c r="E98" s="35"/>
      <c r="F98" s="35"/>
      <c r="G98" s="35"/>
      <c r="H98" s="35"/>
      <c r="I98" s="2"/>
    </row>
    <row r="99" spans="1:9" s="4" customFormat="1" ht="12.75">
      <c r="A99" s="29"/>
      <c r="B99" s="35" t="s">
        <v>55</v>
      </c>
      <c r="C99" s="35"/>
      <c r="D99" s="35"/>
      <c r="E99" s="35"/>
      <c r="F99" s="35"/>
      <c r="G99" s="35"/>
      <c r="H99" s="35"/>
      <c r="I99" s="2"/>
    </row>
  </sheetData>
  <sheetProtection sheet="1"/>
  <mergeCells count="2">
    <mergeCell ref="D1:E1"/>
    <mergeCell ref="F1:G1"/>
  </mergeCells>
  <printOptions horizontalCentered="1"/>
  <pageMargins left="0.19652777777777777" right="0.24027777777777778" top="0.25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COntrole de la TVA</dc:title>
  <dc:subject>Compta</dc:subject>
  <dc:creator>CF</dc:creator>
  <cp:keywords>Expert Compta . NET</cp:keywords>
  <dc:description/>
  <cp:lastModifiedBy/>
  <cp:lastPrinted>2003-05-15T15:02:33Z</cp:lastPrinted>
  <dcterms:created xsi:type="dcterms:W3CDTF">2000-04-05T17:57:13Z</dcterms:created>
  <dcterms:modified xsi:type="dcterms:W3CDTF">2016-07-26T12:33:22Z</dcterms:modified>
  <cp:category/>
  <cp:version/>
  <cp:contentType/>
  <cp:contentStatus/>
  <cp:revision>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